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<sst xmlns="http://schemas.openxmlformats.org/spreadsheetml/2006/main" count="280" uniqueCount="192">
  <si>
    <t>330K</t>
  </si>
  <si>
    <t>1k</t>
  </si>
  <si>
    <t>10K</t>
  </si>
  <si>
    <t>100K</t>
  </si>
  <si>
    <t>Unit cost</t>
  </si>
  <si>
    <t>Total cost</t>
  </si>
  <si>
    <t>supplier</t>
  </si>
  <si>
    <t>code</t>
  </si>
  <si>
    <t>component</t>
  </si>
  <si>
    <t>farnell</t>
  </si>
  <si>
    <t>Item</t>
  </si>
  <si>
    <t>Total</t>
  </si>
  <si>
    <t>dimensions</t>
  </si>
  <si>
    <t>Elfa</t>
  </si>
  <si>
    <t>C6</t>
  </si>
  <si>
    <t>C1</t>
  </si>
  <si>
    <t>C4</t>
  </si>
  <si>
    <t>C3</t>
  </si>
  <si>
    <t>C5</t>
  </si>
  <si>
    <t>Evox SMR</t>
  </si>
  <si>
    <t>C2</t>
  </si>
  <si>
    <t>2k74</t>
  </si>
  <si>
    <t>4k75</t>
  </si>
  <si>
    <t>68R1</t>
  </si>
  <si>
    <t>vishay</t>
  </si>
  <si>
    <t xml:space="preserve">R3, </t>
  </si>
  <si>
    <t xml:space="preserve">R5, </t>
  </si>
  <si>
    <t xml:space="preserve">R8, </t>
  </si>
  <si>
    <t xml:space="preserve">R10, </t>
  </si>
  <si>
    <t xml:space="preserve">R11, </t>
  </si>
  <si>
    <t xml:space="preserve">R12, </t>
  </si>
  <si>
    <t xml:space="preserve">R7, R9, R13 </t>
  </si>
  <si>
    <t>R1, R2, R14</t>
  </si>
  <si>
    <t>R4, R15</t>
  </si>
  <si>
    <t>R6, R16</t>
  </si>
  <si>
    <t>C7</t>
  </si>
  <si>
    <t>C8</t>
  </si>
  <si>
    <t>transistors</t>
  </si>
  <si>
    <t>TR1-4</t>
  </si>
  <si>
    <t>TR5</t>
  </si>
  <si>
    <t>Value</t>
  </si>
  <si>
    <t>10uf, 63V</t>
  </si>
  <si>
    <t>Mundorf Mcap  (polypropylene)</t>
  </si>
  <si>
    <t>Mundorf Mcap (polypropylene)</t>
  </si>
  <si>
    <t>1uf, 400V</t>
  </si>
  <si>
    <t>0.1uf, 630V</t>
  </si>
  <si>
    <t>LCR polystyrene</t>
  </si>
  <si>
    <t>100pf</t>
  </si>
  <si>
    <t xml:space="preserve">5p6 </t>
  </si>
  <si>
    <t>NPO or COG Ceramic</t>
  </si>
  <si>
    <t>Farnell</t>
  </si>
  <si>
    <t>Mouser</t>
  </si>
  <si>
    <t>vishay dale cmf 55, 0.25 (0.5W), 1%</t>
  </si>
  <si>
    <t>Resistors</t>
  </si>
  <si>
    <t>Capacitors</t>
  </si>
  <si>
    <t>BC550</t>
  </si>
  <si>
    <t>BC560</t>
  </si>
  <si>
    <t>2.2uf , 63V</t>
  </si>
  <si>
    <t>Hifi tuning</t>
  </si>
  <si>
    <t>MundorfMCap63, (polypropylene)</t>
  </si>
  <si>
    <t>47uf, 63V</t>
  </si>
  <si>
    <t>316-3246</t>
  </si>
  <si>
    <t>434-836</t>
  </si>
  <si>
    <t>71-RN60D-F-10K</t>
  </si>
  <si>
    <t>71-RN60D-F-100K</t>
  </si>
  <si>
    <t>71-RN60D-F-1K</t>
  </si>
  <si>
    <t>71-RN60D-F-4.75K</t>
  </si>
  <si>
    <t>22k1</t>
  </si>
  <si>
    <t>56k2</t>
  </si>
  <si>
    <t>NPN</t>
  </si>
  <si>
    <t>PNP</t>
  </si>
  <si>
    <t>71-RN60D-F-12.1K</t>
  </si>
  <si>
    <t>71-RN60D-F-22.1K</t>
  </si>
  <si>
    <t>71-RN60D-F-56.2K</t>
  </si>
  <si>
    <t>71-RN60D-F-68.1</t>
  </si>
  <si>
    <t>71-RN60D-F-226k</t>
  </si>
  <si>
    <t>71-RN60D-F-2.74K</t>
  </si>
  <si>
    <t>226k</t>
  </si>
  <si>
    <t>5.6uf, 400V</t>
  </si>
  <si>
    <t>Evox MKT (polyester)</t>
  </si>
  <si>
    <t>12K1</t>
  </si>
  <si>
    <t>71-RN60D-F-330K</t>
  </si>
  <si>
    <t>4 pin din socket</t>
  </si>
  <si>
    <t>Neutrik 4 pole socket</t>
  </si>
  <si>
    <t>PCB COMPONENTS</t>
  </si>
  <si>
    <t>CASEWORK</t>
  </si>
  <si>
    <t>Case</t>
  </si>
  <si>
    <t>subtotals</t>
  </si>
  <si>
    <t>PCB</t>
  </si>
  <si>
    <t>single sided pcb</t>
  </si>
  <si>
    <t>veropins</t>
  </si>
  <si>
    <t>input selector</t>
  </si>
  <si>
    <t>20K, stereo, logarithmic</t>
  </si>
  <si>
    <t>ALW superreg pcbs</t>
  </si>
  <si>
    <t>ALW audio</t>
  </si>
  <si>
    <t>Per channel</t>
  </si>
  <si>
    <t>both channels</t>
  </si>
  <si>
    <t xml:space="preserve"> J510cons current diode</t>
  </si>
  <si>
    <t>alternative:</t>
  </si>
  <si>
    <t>R17</t>
  </si>
  <si>
    <t>RELAY BOARD/ LED/ REGULATOR</t>
  </si>
  <si>
    <t>C9</t>
  </si>
  <si>
    <t>C10</t>
  </si>
  <si>
    <t>D3</t>
  </si>
  <si>
    <t>TR6, TR7</t>
  </si>
  <si>
    <t>Regulator</t>
  </si>
  <si>
    <t>LED</t>
  </si>
  <si>
    <t>Clare PRMA 2A12</t>
  </si>
  <si>
    <t>LM317T</t>
  </si>
  <si>
    <t>D1, D2</t>
  </si>
  <si>
    <t>IN 4148</t>
  </si>
  <si>
    <t>100R</t>
  </si>
  <si>
    <t>47k</t>
  </si>
  <si>
    <t>2k2</t>
  </si>
  <si>
    <t>680R</t>
  </si>
  <si>
    <t>R23, R24</t>
  </si>
  <si>
    <t>4K58</t>
  </si>
  <si>
    <t>240R</t>
  </si>
  <si>
    <t>3K3</t>
  </si>
  <si>
    <t>0.1uf/50V</t>
  </si>
  <si>
    <t>10uf, 50V</t>
  </si>
  <si>
    <t>C11, C12</t>
  </si>
  <si>
    <t>zener diode</t>
  </si>
  <si>
    <t>160mm x 200mm</t>
  </si>
  <si>
    <t>12V, 2amps</t>
  </si>
  <si>
    <t>SUPER REGULATORS</t>
  </si>
  <si>
    <t>potentiometer</t>
  </si>
  <si>
    <t>balance control</t>
  </si>
  <si>
    <t>10K, stereo, logarithmic</t>
  </si>
  <si>
    <t>Hookup wire</t>
  </si>
  <si>
    <t>very thin, low capacitance  (high gauge)</t>
  </si>
  <si>
    <t>5mm green</t>
  </si>
  <si>
    <t>37-455-69</t>
  </si>
  <si>
    <t>To220 fixing kit</t>
  </si>
  <si>
    <t>To220 sil pads</t>
  </si>
  <si>
    <t>437-359</t>
  </si>
  <si>
    <t>IAG audio</t>
  </si>
  <si>
    <t>CH3</t>
  </si>
  <si>
    <t>$105 +p&amp;p</t>
  </si>
  <si>
    <t>240 x 330 x 83mm</t>
  </si>
  <si>
    <t>152-306</t>
  </si>
  <si>
    <t>input sockets</t>
  </si>
  <si>
    <t>output socket</t>
  </si>
  <si>
    <t>453 426</t>
  </si>
  <si>
    <t>RS components</t>
  </si>
  <si>
    <t>psu socket</t>
  </si>
  <si>
    <t>219 9130</t>
  </si>
  <si>
    <t>263 3258</t>
  </si>
  <si>
    <t>Alps blue rk27111220</t>
  </si>
  <si>
    <t>Alps blue rk27111210</t>
  </si>
  <si>
    <t>Rs components</t>
  </si>
  <si>
    <t>6 pole, 2 deck rotary switch</t>
  </si>
  <si>
    <t>components- see details on the psu page</t>
  </si>
  <si>
    <t>7 SK</t>
  </si>
  <si>
    <t>Tantalum</t>
  </si>
  <si>
    <t>electrolytic</t>
  </si>
  <si>
    <t>498-895</t>
  </si>
  <si>
    <t>silver  brushed aluminium</t>
  </si>
  <si>
    <t>0.25" hole, 28mm outer diameter</t>
  </si>
  <si>
    <t>Grayhill, 0.25" shaft</t>
  </si>
  <si>
    <t>knobs, silver</t>
  </si>
  <si>
    <t>5 pin, 180o din sockets *</t>
  </si>
  <si>
    <t>* Note: if you want to use phonos, you'll have to use phono sockets instead of some of the Din sockets</t>
  </si>
  <si>
    <t>** any old resistors should be fine for the relay but why not use vishay dale as you can buy them singly which is cheap? Up to you to choose.</t>
  </si>
  <si>
    <t>R18**</t>
  </si>
  <si>
    <t>R19, R20**</t>
  </si>
  <si>
    <t>R21**</t>
  </si>
  <si>
    <t>R22**</t>
  </si>
  <si>
    <t>R25**</t>
  </si>
  <si>
    <t>R26**</t>
  </si>
  <si>
    <t>656 770</t>
  </si>
  <si>
    <t>520 160</t>
  </si>
  <si>
    <t>n/a</t>
  </si>
  <si>
    <t>maplins</t>
  </si>
  <si>
    <t>Mega electronics (see build notes for details)</t>
  </si>
  <si>
    <t>pack of 100, 1mm</t>
  </si>
  <si>
    <t>200 ma,75v</t>
  </si>
  <si>
    <t>47uf/63V</t>
  </si>
  <si>
    <t>of your choice</t>
  </si>
  <si>
    <t>LED panel holder</t>
  </si>
  <si>
    <t>5mm, non sealed</t>
  </si>
  <si>
    <t>Arcoelectircs</t>
  </si>
  <si>
    <t>Farnel</t>
  </si>
  <si>
    <t>254-976</t>
  </si>
  <si>
    <t>1 watt, 5%</t>
  </si>
  <si>
    <t>510-520</t>
  </si>
  <si>
    <t>R27</t>
  </si>
  <si>
    <t xml:space="preserve">Relay </t>
  </si>
  <si>
    <t>-</t>
  </si>
  <si>
    <t>(screws, nuts,), pack of 10</t>
  </si>
  <si>
    <t>(pack of 10), silpads + bushes</t>
  </si>
  <si>
    <t>Air Guitar-iste  Pre-amp  components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</si>
</sst>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workbookViewId="0" topLeftCell="A1">
      <selection activeCell="B3" sqref="B3"/>
    </sheetView>
  </sheetViews>
  <sheetFormatPr defaultColWidth="9.140625" defaultRowHeight="15.75" customHeight="1"/>
  <cols>
    <col min="1" max="1" width="20.28125" style="0" customWidth="1"/>
    <col min="2" max="2" width="26.57421875" style="0" customWidth="1"/>
    <col min="3" max="3" width="35.28125" style="0" customWidth="1"/>
    <col min="4" max="4" width="19.28125" style="0" customWidth="1"/>
    <col min="5" max="5" width="17.7109375" style="1" customWidth="1"/>
    <col min="6" max="6" width="14.00390625" style="1" customWidth="1"/>
    <col min="7" max="7" width="13.421875" style="1" customWidth="1"/>
    <col min="8" max="8" width="12.140625" style="4" customWidth="1"/>
    <col min="9" max="9" width="15.8515625" style="4" customWidth="1"/>
    <col min="10" max="10" width="12.421875" style="12" customWidth="1"/>
  </cols>
  <sheetData>
    <row r="1" ht="15.75" customHeight="1">
      <c r="A1" s="6" t="s">
        <v>191</v>
      </c>
    </row>
    <row r="3" spans="1:11" s="2" customFormat="1" ht="15.75" customHeight="1">
      <c r="A3" s="2" t="s">
        <v>10</v>
      </c>
      <c r="B3" s="2" t="s">
        <v>40</v>
      </c>
      <c r="C3" s="2" t="s">
        <v>8</v>
      </c>
      <c r="D3" s="2" t="s">
        <v>6</v>
      </c>
      <c r="E3" s="3" t="s">
        <v>7</v>
      </c>
      <c r="F3" s="3" t="s">
        <v>95</v>
      </c>
      <c r="G3" s="3" t="s">
        <v>96</v>
      </c>
      <c r="H3" s="5" t="s">
        <v>4</v>
      </c>
      <c r="I3" s="5" t="s">
        <v>5</v>
      </c>
      <c r="J3" s="13" t="s">
        <v>12</v>
      </c>
      <c r="K3" s="2" t="s">
        <v>87</v>
      </c>
    </row>
    <row r="4" spans="5:10" s="2" customFormat="1" ht="15.75" customHeight="1">
      <c r="E4" s="3"/>
      <c r="F4" s="3"/>
      <c r="G4" s="3"/>
      <c r="H4" s="5"/>
      <c r="I4" s="5"/>
      <c r="J4" s="13"/>
    </row>
    <row r="5" spans="1:10" s="2" customFormat="1" ht="15.75" customHeight="1">
      <c r="A5" s="2" t="s">
        <v>84</v>
      </c>
      <c r="E5" s="3"/>
      <c r="F5" s="3"/>
      <c r="G5" s="3"/>
      <c r="H5" s="5"/>
      <c r="I5" s="5"/>
      <c r="J5" s="13"/>
    </row>
    <row r="7" ht="15.75" customHeight="1">
      <c r="B7" s="3" t="s">
        <v>53</v>
      </c>
    </row>
    <row r="8" spans="1:9" ht="15.75" customHeight="1">
      <c r="A8" t="s">
        <v>32</v>
      </c>
      <c r="B8" t="s">
        <v>3</v>
      </c>
      <c r="C8" t="s">
        <v>52</v>
      </c>
      <c r="D8" t="s">
        <v>51</v>
      </c>
      <c r="E8" s="1" t="s">
        <v>64</v>
      </c>
      <c r="F8" s="1">
        <v>3</v>
      </c>
      <c r="G8" s="1">
        <f aca="true" t="shared" si="0" ref="G8:G13">F8*2</f>
        <v>6</v>
      </c>
      <c r="H8" s="4">
        <v>0.13</v>
      </c>
      <c r="I8" s="4">
        <f>H8*G8</f>
        <v>0.78</v>
      </c>
    </row>
    <row r="9" spans="1:9" ht="15.75" customHeight="1">
      <c r="A9" t="s">
        <v>26</v>
      </c>
      <c r="B9" t="s">
        <v>2</v>
      </c>
      <c r="C9" t="s">
        <v>52</v>
      </c>
      <c r="D9" t="s">
        <v>51</v>
      </c>
      <c r="E9" s="1" t="s">
        <v>63</v>
      </c>
      <c r="F9" s="1">
        <v>2</v>
      </c>
      <c r="G9" s="1">
        <f t="shared" si="0"/>
        <v>4</v>
      </c>
      <c r="H9" s="4">
        <v>0.13</v>
      </c>
      <c r="I9" s="4">
        <f aca="true" t="shared" si="1" ref="I9:I33">H9*G9</f>
        <v>0.52</v>
      </c>
    </row>
    <row r="10" spans="1:9" ht="15.75" customHeight="1">
      <c r="A10" t="s">
        <v>28</v>
      </c>
      <c r="B10" t="s">
        <v>80</v>
      </c>
      <c r="C10" t="s">
        <v>52</v>
      </c>
      <c r="D10" t="s">
        <v>51</v>
      </c>
      <c r="E10" s="1" t="s">
        <v>71</v>
      </c>
      <c r="F10" s="1">
        <v>1</v>
      </c>
      <c r="G10" s="1">
        <f t="shared" si="0"/>
        <v>2</v>
      </c>
      <c r="H10" s="4">
        <v>0.13</v>
      </c>
      <c r="I10" s="4">
        <f t="shared" si="1"/>
        <v>0.26</v>
      </c>
    </row>
    <row r="11" spans="1:9" ht="15.75" customHeight="1">
      <c r="A11" t="s">
        <v>31</v>
      </c>
      <c r="B11" t="s">
        <v>1</v>
      </c>
      <c r="C11" t="s">
        <v>52</v>
      </c>
      <c r="D11" t="s">
        <v>51</v>
      </c>
      <c r="E11" s="1" t="s">
        <v>65</v>
      </c>
      <c r="F11" s="1">
        <v>3</v>
      </c>
      <c r="G11" s="1">
        <f t="shared" si="0"/>
        <v>6</v>
      </c>
      <c r="H11" s="4">
        <v>0.13</v>
      </c>
      <c r="I11" s="4">
        <f t="shared" si="1"/>
        <v>0.78</v>
      </c>
    </row>
    <row r="12" spans="1:9" ht="15.75" customHeight="1">
      <c r="A12" t="s">
        <v>34</v>
      </c>
      <c r="B12" t="s">
        <v>67</v>
      </c>
      <c r="C12" t="s">
        <v>52</v>
      </c>
      <c r="D12" t="s">
        <v>51</v>
      </c>
      <c r="E12" s="1" t="s">
        <v>72</v>
      </c>
      <c r="F12" s="1">
        <v>2</v>
      </c>
      <c r="G12" s="1">
        <f t="shared" si="0"/>
        <v>4</v>
      </c>
      <c r="H12" s="4">
        <v>0.13</v>
      </c>
      <c r="I12" s="4">
        <f t="shared" si="1"/>
        <v>0.52</v>
      </c>
    </row>
    <row r="13" spans="1:9" ht="15.75" customHeight="1">
      <c r="A13" t="s">
        <v>33</v>
      </c>
      <c r="B13" t="s">
        <v>0</v>
      </c>
      <c r="C13" t="s">
        <v>52</v>
      </c>
      <c r="D13" t="s">
        <v>51</v>
      </c>
      <c r="E13" s="1" t="s">
        <v>81</v>
      </c>
      <c r="F13" s="1">
        <v>2</v>
      </c>
      <c r="G13" s="1">
        <f t="shared" si="0"/>
        <v>4</v>
      </c>
      <c r="H13" s="4">
        <v>0.13</v>
      </c>
      <c r="I13" s="4">
        <f t="shared" si="1"/>
        <v>0.52</v>
      </c>
    </row>
    <row r="14" spans="1:9" ht="15.75" customHeight="1">
      <c r="A14" t="s">
        <v>27</v>
      </c>
      <c r="B14" t="s">
        <v>22</v>
      </c>
      <c r="C14" t="s">
        <v>52</v>
      </c>
      <c r="D14" t="s">
        <v>51</v>
      </c>
      <c r="E14" s="1" t="s">
        <v>66</v>
      </c>
      <c r="F14" s="1">
        <v>1</v>
      </c>
      <c r="G14" s="1">
        <f aca="true" t="shared" si="2" ref="G14:G33">F14*2</f>
        <v>2</v>
      </c>
      <c r="H14" s="4">
        <v>0.13</v>
      </c>
      <c r="I14" s="4">
        <f t="shared" si="1"/>
        <v>0.26</v>
      </c>
    </row>
    <row r="15" spans="1:9" ht="15.75" customHeight="1">
      <c r="A15" t="s">
        <v>30</v>
      </c>
      <c r="B15" t="s">
        <v>68</v>
      </c>
      <c r="C15" t="s">
        <v>52</v>
      </c>
      <c r="D15" t="s">
        <v>51</v>
      </c>
      <c r="E15" s="1" t="s">
        <v>73</v>
      </c>
      <c r="F15" s="1">
        <v>1</v>
      </c>
      <c r="G15" s="1">
        <f t="shared" si="2"/>
        <v>2</v>
      </c>
      <c r="H15" s="4">
        <v>0.13</v>
      </c>
      <c r="I15" s="4">
        <f>H15*G15</f>
        <v>0.26</v>
      </c>
    </row>
    <row r="16" spans="1:9" s="7" customFormat="1" ht="15.75" customHeight="1">
      <c r="A16" s="7" t="s">
        <v>98</v>
      </c>
      <c r="B16" s="7" t="s">
        <v>97</v>
      </c>
      <c r="C16" s="7" t="s">
        <v>24</v>
      </c>
      <c r="D16" s="7" t="s">
        <v>9</v>
      </c>
      <c r="E16" s="1"/>
      <c r="G16" s="1"/>
      <c r="H16" s="11">
        <v>1</v>
      </c>
      <c r="I16" s="11">
        <f>H16*G16</f>
        <v>0</v>
      </c>
    </row>
    <row r="17" spans="1:9" ht="15.75" customHeight="1">
      <c r="A17" t="s">
        <v>29</v>
      </c>
      <c r="B17" t="s">
        <v>23</v>
      </c>
      <c r="C17" t="s">
        <v>52</v>
      </c>
      <c r="D17" t="s">
        <v>51</v>
      </c>
      <c r="E17" s="1" t="s">
        <v>74</v>
      </c>
      <c r="F17" s="1">
        <v>1</v>
      </c>
      <c r="G17" s="1">
        <f t="shared" si="2"/>
        <v>2</v>
      </c>
      <c r="H17" s="4">
        <v>0.13</v>
      </c>
      <c r="I17" s="4">
        <f t="shared" si="1"/>
        <v>0.26</v>
      </c>
    </row>
    <row r="18" spans="1:9" ht="15.75" customHeight="1">
      <c r="A18" t="s">
        <v>25</v>
      </c>
      <c r="B18" t="s">
        <v>77</v>
      </c>
      <c r="C18" t="s">
        <v>52</v>
      </c>
      <c r="D18" t="s">
        <v>51</v>
      </c>
      <c r="E18" s="1" t="s">
        <v>75</v>
      </c>
      <c r="F18" s="1">
        <v>1</v>
      </c>
      <c r="G18" s="1">
        <f t="shared" si="2"/>
        <v>2</v>
      </c>
      <c r="H18" s="4">
        <v>0.13</v>
      </c>
      <c r="I18" s="4">
        <f t="shared" si="1"/>
        <v>0.26</v>
      </c>
    </row>
    <row r="19" spans="1:9" ht="15.75" customHeight="1">
      <c r="A19" t="s">
        <v>99</v>
      </c>
      <c r="B19" t="s">
        <v>21</v>
      </c>
      <c r="C19" t="s">
        <v>52</v>
      </c>
      <c r="D19" t="s">
        <v>51</v>
      </c>
      <c r="E19" s="1" t="s">
        <v>76</v>
      </c>
      <c r="F19" s="1">
        <v>1</v>
      </c>
      <c r="G19" s="1">
        <f t="shared" si="2"/>
        <v>2</v>
      </c>
      <c r="H19" s="4">
        <v>0.13</v>
      </c>
      <c r="I19" s="4">
        <f t="shared" si="1"/>
        <v>0.26</v>
      </c>
    </row>
    <row r="21" ht="15.75" customHeight="1">
      <c r="B21" s="3" t="s">
        <v>54</v>
      </c>
    </row>
    <row r="22" spans="1:9" ht="15.75" customHeight="1">
      <c r="A22" t="s">
        <v>18</v>
      </c>
      <c r="B22" t="s">
        <v>41</v>
      </c>
      <c r="C22" t="s">
        <v>19</v>
      </c>
      <c r="D22" t="s">
        <v>13</v>
      </c>
      <c r="E22" s="1">
        <v>6555304</v>
      </c>
      <c r="F22" s="1">
        <v>1</v>
      </c>
      <c r="G22" s="1">
        <f t="shared" si="2"/>
        <v>2</v>
      </c>
      <c r="H22" s="4">
        <v>7</v>
      </c>
      <c r="I22" s="4">
        <f t="shared" si="1"/>
        <v>14</v>
      </c>
    </row>
    <row r="23" spans="1:9" ht="15.75" customHeight="1">
      <c r="A23" t="s">
        <v>20</v>
      </c>
      <c r="B23" t="s">
        <v>57</v>
      </c>
      <c r="C23" t="s">
        <v>19</v>
      </c>
      <c r="D23" t="s">
        <v>13</v>
      </c>
      <c r="F23" s="1">
        <v>1</v>
      </c>
      <c r="G23" s="1">
        <f t="shared" si="2"/>
        <v>2</v>
      </c>
      <c r="H23" s="4">
        <v>2</v>
      </c>
      <c r="I23" s="4">
        <f t="shared" si="1"/>
        <v>4</v>
      </c>
    </row>
    <row r="24" spans="1:10" s="8" customFormat="1" ht="15.75" customHeight="1">
      <c r="A24" s="8" t="s">
        <v>15</v>
      </c>
      <c r="B24" s="8" t="s">
        <v>78</v>
      </c>
      <c r="C24" s="8" t="s">
        <v>42</v>
      </c>
      <c r="D24" s="8" t="s">
        <v>58</v>
      </c>
      <c r="F24" s="10">
        <v>1</v>
      </c>
      <c r="G24" s="1">
        <f t="shared" si="2"/>
        <v>2</v>
      </c>
      <c r="H24" s="9">
        <v>2</v>
      </c>
      <c r="I24" s="4">
        <f t="shared" si="1"/>
        <v>4</v>
      </c>
      <c r="J24" s="14"/>
    </row>
    <row r="25" spans="1:9" ht="15.75" customHeight="1">
      <c r="A25" t="s">
        <v>14</v>
      </c>
      <c r="B25" t="s">
        <v>60</v>
      </c>
      <c r="C25" t="s">
        <v>79</v>
      </c>
      <c r="D25" t="s">
        <v>13</v>
      </c>
      <c r="E25" s="1">
        <v>6550784</v>
      </c>
      <c r="F25" s="1">
        <v>1</v>
      </c>
      <c r="G25" s="1">
        <f t="shared" si="2"/>
        <v>2</v>
      </c>
      <c r="H25" s="4">
        <v>7</v>
      </c>
      <c r="I25" s="4">
        <f t="shared" si="1"/>
        <v>14</v>
      </c>
    </row>
    <row r="26" spans="1:9" ht="15.75" customHeight="1">
      <c r="A26" t="s">
        <v>16</v>
      </c>
      <c r="B26" t="s">
        <v>44</v>
      </c>
      <c r="C26" t="s">
        <v>43</v>
      </c>
      <c r="D26" s="8" t="s">
        <v>58</v>
      </c>
      <c r="F26" s="1">
        <v>1</v>
      </c>
      <c r="G26" s="1">
        <f t="shared" si="2"/>
        <v>2</v>
      </c>
      <c r="H26" s="4">
        <v>2</v>
      </c>
      <c r="I26" s="4">
        <f t="shared" si="1"/>
        <v>4</v>
      </c>
    </row>
    <row r="27" spans="1:9" ht="15.75" customHeight="1">
      <c r="A27" t="s">
        <v>17</v>
      </c>
      <c r="B27" t="s">
        <v>45</v>
      </c>
      <c r="C27" t="s">
        <v>59</v>
      </c>
      <c r="D27" s="8" t="s">
        <v>58</v>
      </c>
      <c r="F27" s="1">
        <v>1</v>
      </c>
      <c r="G27" s="1">
        <f t="shared" si="2"/>
        <v>2</v>
      </c>
      <c r="H27" s="4">
        <v>2</v>
      </c>
      <c r="I27" s="4">
        <f t="shared" si="1"/>
        <v>4</v>
      </c>
    </row>
    <row r="28" spans="1:10" s="8" customFormat="1" ht="15.75" customHeight="1">
      <c r="A28" s="8" t="s">
        <v>35</v>
      </c>
      <c r="B28" s="8" t="s">
        <v>47</v>
      </c>
      <c r="C28" s="8" t="s">
        <v>46</v>
      </c>
      <c r="D28" s="8" t="s">
        <v>50</v>
      </c>
      <c r="F28" s="10">
        <v>1</v>
      </c>
      <c r="G28" s="1">
        <f t="shared" si="2"/>
        <v>2</v>
      </c>
      <c r="H28" s="4">
        <v>2</v>
      </c>
      <c r="I28" s="4">
        <f t="shared" si="1"/>
        <v>4</v>
      </c>
      <c r="J28" s="14"/>
    </row>
    <row r="29" spans="1:10" s="8" customFormat="1" ht="15.75" customHeight="1">
      <c r="A29" s="8" t="s">
        <v>36</v>
      </c>
      <c r="B29" s="8" t="s">
        <v>48</v>
      </c>
      <c r="C29" s="8" t="s">
        <v>49</v>
      </c>
      <c r="D29" s="8" t="s">
        <v>50</v>
      </c>
      <c r="F29" s="10">
        <v>1</v>
      </c>
      <c r="G29" s="1">
        <f t="shared" si="2"/>
        <v>2</v>
      </c>
      <c r="H29" s="4">
        <v>2</v>
      </c>
      <c r="I29" s="4">
        <f t="shared" si="1"/>
        <v>4</v>
      </c>
      <c r="J29" s="14"/>
    </row>
    <row r="30" ht="15.75" customHeight="1">
      <c r="D30" s="8"/>
    </row>
    <row r="31" ht="15.75" customHeight="1">
      <c r="B31" s="3" t="s">
        <v>37</v>
      </c>
    </row>
    <row r="32" spans="1:9" ht="15.75" customHeight="1">
      <c r="A32" t="s">
        <v>38</v>
      </c>
      <c r="B32" t="s">
        <v>69</v>
      </c>
      <c r="C32" t="s">
        <v>55</v>
      </c>
      <c r="D32" s="8" t="s">
        <v>50</v>
      </c>
      <c r="E32" s="1" t="s">
        <v>61</v>
      </c>
      <c r="F32" s="1">
        <v>4</v>
      </c>
      <c r="G32" s="1">
        <f t="shared" si="2"/>
        <v>8</v>
      </c>
      <c r="H32" s="4">
        <v>0.08</v>
      </c>
      <c r="I32" s="4">
        <f t="shared" si="1"/>
        <v>0.64</v>
      </c>
    </row>
    <row r="33" spans="1:11" ht="15.75" customHeight="1">
      <c r="A33" t="s">
        <v>39</v>
      </c>
      <c r="B33" t="s">
        <v>70</v>
      </c>
      <c r="C33" t="s">
        <v>56</v>
      </c>
      <c r="D33" s="8" t="s">
        <v>50</v>
      </c>
      <c r="E33" s="1" t="s">
        <v>62</v>
      </c>
      <c r="F33" s="1">
        <v>1</v>
      </c>
      <c r="G33" s="1">
        <f t="shared" si="2"/>
        <v>2</v>
      </c>
      <c r="H33" s="4">
        <v>0.08</v>
      </c>
      <c r="I33" s="4">
        <f t="shared" si="1"/>
        <v>0.16</v>
      </c>
      <c r="K33" s="16">
        <f>SUM(I5:I33)</f>
        <v>57.48</v>
      </c>
    </row>
    <row r="35" ht="15.75" customHeight="1">
      <c r="A35" s="2" t="s">
        <v>100</v>
      </c>
    </row>
    <row r="37" spans="1:10" ht="15.75" customHeight="1">
      <c r="A37" t="s">
        <v>187</v>
      </c>
      <c r="B37" t="s">
        <v>124</v>
      </c>
      <c r="C37" t="s">
        <v>107</v>
      </c>
      <c r="D37" t="s">
        <v>13</v>
      </c>
      <c r="E37" s="1" t="s">
        <v>132</v>
      </c>
      <c r="F37" s="1" t="s">
        <v>188</v>
      </c>
      <c r="G37" s="1">
        <v>1</v>
      </c>
      <c r="H37" s="4">
        <v>0.6</v>
      </c>
      <c r="I37" s="4">
        <f aca="true" t="shared" si="3" ref="I37:I50">G37*H37</f>
        <v>0.6</v>
      </c>
      <c r="J37" t="s">
        <v>153</v>
      </c>
    </row>
    <row r="38" spans="1:9" ht="15.75" customHeight="1">
      <c r="A38" t="s">
        <v>164</v>
      </c>
      <c r="B38" t="s">
        <v>111</v>
      </c>
      <c r="D38" t="s">
        <v>50</v>
      </c>
      <c r="F38" s="1" t="s">
        <v>188</v>
      </c>
      <c r="G38" s="1">
        <v>1</v>
      </c>
      <c r="I38" s="4">
        <f t="shared" si="3"/>
        <v>0</v>
      </c>
    </row>
    <row r="39" spans="1:9" ht="15.75" customHeight="1">
      <c r="A39" t="s">
        <v>165</v>
      </c>
      <c r="B39" t="s">
        <v>112</v>
      </c>
      <c r="D39" t="s">
        <v>50</v>
      </c>
      <c r="F39" s="1" t="s">
        <v>188</v>
      </c>
      <c r="G39" s="1">
        <v>2</v>
      </c>
      <c r="I39" s="4">
        <f t="shared" si="3"/>
        <v>0</v>
      </c>
    </row>
    <row r="40" spans="1:9" ht="15.75" customHeight="1">
      <c r="A40" t="s">
        <v>166</v>
      </c>
      <c r="B40" t="s">
        <v>113</v>
      </c>
      <c r="D40" t="s">
        <v>50</v>
      </c>
      <c r="F40" s="1" t="s">
        <v>188</v>
      </c>
      <c r="G40" s="1">
        <v>1</v>
      </c>
      <c r="I40" s="4">
        <f t="shared" si="3"/>
        <v>0</v>
      </c>
    </row>
    <row r="41" spans="1:9" ht="15.75" customHeight="1">
      <c r="A41" t="s">
        <v>167</v>
      </c>
      <c r="B41" t="s">
        <v>114</v>
      </c>
      <c r="D41" t="s">
        <v>50</v>
      </c>
      <c r="F41" s="1" t="s">
        <v>188</v>
      </c>
      <c r="G41" s="1">
        <v>1</v>
      </c>
      <c r="I41" s="4">
        <f t="shared" si="3"/>
        <v>0</v>
      </c>
    </row>
    <row r="42" spans="1:9" ht="15.75" customHeight="1">
      <c r="A42" t="s">
        <v>115</v>
      </c>
      <c r="B42" t="s">
        <v>3</v>
      </c>
      <c r="C42" t="s">
        <v>52</v>
      </c>
      <c r="D42" t="s">
        <v>51</v>
      </c>
      <c r="E42" s="1" t="s">
        <v>64</v>
      </c>
      <c r="F42" s="1" t="s">
        <v>188</v>
      </c>
      <c r="G42" s="1">
        <v>2</v>
      </c>
      <c r="H42" s="4">
        <v>0.13</v>
      </c>
      <c r="I42" s="4">
        <f t="shared" si="3"/>
        <v>0.26</v>
      </c>
    </row>
    <row r="43" spans="1:9" ht="15.75" customHeight="1">
      <c r="A43" t="s">
        <v>168</v>
      </c>
      <c r="B43" t="s">
        <v>116</v>
      </c>
      <c r="D43" t="s">
        <v>50</v>
      </c>
      <c r="F43" s="1" t="s">
        <v>188</v>
      </c>
      <c r="G43" s="1">
        <v>1</v>
      </c>
      <c r="I43" s="4">
        <f t="shared" si="3"/>
        <v>0</v>
      </c>
    </row>
    <row r="44" spans="1:9" ht="15.75" customHeight="1">
      <c r="A44" t="s">
        <v>169</v>
      </c>
      <c r="B44" t="s">
        <v>117</v>
      </c>
      <c r="D44" t="s">
        <v>50</v>
      </c>
      <c r="F44" s="1" t="s">
        <v>188</v>
      </c>
      <c r="G44" s="1">
        <v>1</v>
      </c>
      <c r="I44" s="4">
        <f t="shared" si="3"/>
        <v>0</v>
      </c>
    </row>
    <row r="45" spans="1:9" ht="15.75" customHeight="1">
      <c r="A45" t="s">
        <v>186</v>
      </c>
      <c r="B45" t="s">
        <v>118</v>
      </c>
      <c r="C45" t="s">
        <v>184</v>
      </c>
      <c r="D45" t="s">
        <v>182</v>
      </c>
      <c r="E45" s="1" t="s">
        <v>185</v>
      </c>
      <c r="F45" s="1" t="s">
        <v>188</v>
      </c>
      <c r="G45" s="20">
        <v>1</v>
      </c>
      <c r="H45" s="4">
        <v>0.05</v>
      </c>
      <c r="I45" s="4">
        <f t="shared" si="3"/>
        <v>0.05</v>
      </c>
    </row>
    <row r="46" spans="1:9" ht="15.75" customHeight="1">
      <c r="A46" t="s">
        <v>101</v>
      </c>
      <c r="B46" t="s">
        <v>177</v>
      </c>
      <c r="C46" t="s">
        <v>155</v>
      </c>
      <c r="D46" t="s">
        <v>50</v>
      </c>
      <c r="E46" s="1">
        <v>3618791</v>
      </c>
      <c r="F46" s="1" t="s">
        <v>188</v>
      </c>
      <c r="G46" s="1">
        <v>1</v>
      </c>
      <c r="H46" s="4">
        <v>0.1</v>
      </c>
      <c r="I46" s="4">
        <f t="shared" si="3"/>
        <v>0.1</v>
      </c>
    </row>
    <row r="47" spans="1:9" ht="15.75" customHeight="1">
      <c r="A47" t="s">
        <v>102</v>
      </c>
      <c r="B47" t="s">
        <v>119</v>
      </c>
      <c r="C47" t="s">
        <v>154</v>
      </c>
      <c r="D47" t="s">
        <v>50</v>
      </c>
      <c r="E47" s="1">
        <v>669295</v>
      </c>
      <c r="F47" s="1" t="s">
        <v>188</v>
      </c>
      <c r="G47" s="1">
        <v>1</v>
      </c>
      <c r="H47" s="4">
        <v>1.76</v>
      </c>
      <c r="I47" s="4">
        <f t="shared" si="3"/>
        <v>1.76</v>
      </c>
    </row>
    <row r="48" spans="1:9" ht="15.75" customHeight="1">
      <c r="A48" t="s">
        <v>121</v>
      </c>
      <c r="B48" t="s">
        <v>120</v>
      </c>
      <c r="C48" t="s">
        <v>154</v>
      </c>
      <c r="D48" t="s">
        <v>50</v>
      </c>
      <c r="E48" s="1">
        <v>4164519</v>
      </c>
      <c r="F48" s="1" t="s">
        <v>188</v>
      </c>
      <c r="G48" s="1">
        <v>2</v>
      </c>
      <c r="H48" s="4">
        <v>0.4</v>
      </c>
      <c r="I48" s="4">
        <f t="shared" si="3"/>
        <v>0.8</v>
      </c>
    </row>
    <row r="49" spans="1:9" ht="15.75" customHeight="1">
      <c r="A49" t="s">
        <v>109</v>
      </c>
      <c r="B49" t="s">
        <v>176</v>
      </c>
      <c r="C49" t="s">
        <v>110</v>
      </c>
      <c r="D49" t="s">
        <v>50</v>
      </c>
      <c r="E49" s="1">
        <v>368118</v>
      </c>
      <c r="F49" s="1" t="s">
        <v>188</v>
      </c>
      <c r="G49" s="1">
        <v>2</v>
      </c>
      <c r="H49" s="4">
        <v>0.01</v>
      </c>
      <c r="I49" s="4">
        <f t="shared" si="3"/>
        <v>0.02</v>
      </c>
    </row>
    <row r="50" spans="1:9" ht="15.75" customHeight="1">
      <c r="A50" t="s">
        <v>103</v>
      </c>
      <c r="C50" t="s">
        <v>122</v>
      </c>
      <c r="D50" t="s">
        <v>50</v>
      </c>
      <c r="F50" s="1" t="s">
        <v>188</v>
      </c>
      <c r="G50" s="1">
        <v>1</v>
      </c>
      <c r="I50" s="4">
        <f t="shared" si="3"/>
        <v>0</v>
      </c>
    </row>
    <row r="51" spans="1:9" ht="15.75" customHeight="1">
      <c r="A51" t="s">
        <v>104</v>
      </c>
      <c r="B51" t="s">
        <v>70</v>
      </c>
      <c r="C51" t="s">
        <v>56</v>
      </c>
      <c r="D51" t="s">
        <v>50</v>
      </c>
      <c r="E51" s="1" t="s">
        <v>62</v>
      </c>
      <c r="F51" s="1" t="s">
        <v>188</v>
      </c>
      <c r="G51" s="1">
        <v>2</v>
      </c>
      <c r="H51" s="4">
        <v>0.08</v>
      </c>
      <c r="I51" s="4">
        <f>G51*H51</f>
        <v>0.16</v>
      </c>
    </row>
    <row r="52" spans="1:9" ht="15.75" customHeight="1">
      <c r="A52" t="s">
        <v>105</v>
      </c>
      <c r="C52" t="s">
        <v>108</v>
      </c>
      <c r="D52" t="s">
        <v>50</v>
      </c>
      <c r="E52" s="1">
        <v>412132</v>
      </c>
      <c r="F52" s="1" t="s">
        <v>188</v>
      </c>
      <c r="G52" s="1">
        <v>1</v>
      </c>
      <c r="H52" s="4">
        <v>0.5</v>
      </c>
      <c r="I52" s="4">
        <f aca="true" t="shared" si="4" ref="I52:I77">G52*H52</f>
        <v>0.5</v>
      </c>
    </row>
    <row r="53" ht="15.75" customHeight="1">
      <c r="H53" s="15"/>
    </row>
    <row r="54" ht="15.75" customHeight="1">
      <c r="I54" s="19"/>
    </row>
    <row r="55" ht="15.75" customHeight="1">
      <c r="H55" s="15"/>
    </row>
    <row r="56" spans="1:9" ht="15.75" customHeight="1">
      <c r="A56" s="2" t="s">
        <v>88</v>
      </c>
      <c r="B56" t="s">
        <v>123</v>
      </c>
      <c r="C56" t="s">
        <v>89</v>
      </c>
      <c r="D56" t="s">
        <v>174</v>
      </c>
      <c r="F56" s="1" t="s">
        <v>188</v>
      </c>
      <c r="G56" s="1">
        <v>1</v>
      </c>
      <c r="H56" s="15"/>
      <c r="I56" s="4">
        <f t="shared" si="4"/>
        <v>0</v>
      </c>
    </row>
    <row r="57" spans="2:9" ht="15.75" customHeight="1">
      <c r="B57" t="s">
        <v>90</v>
      </c>
      <c r="C57" t="s">
        <v>175</v>
      </c>
      <c r="D57" t="s">
        <v>173</v>
      </c>
      <c r="F57" s="1" t="s">
        <v>188</v>
      </c>
      <c r="H57" s="15"/>
      <c r="I57" s="4">
        <f t="shared" si="4"/>
        <v>0</v>
      </c>
    </row>
    <row r="58" spans="2:9" ht="15.75" customHeight="1">
      <c r="B58" t="s">
        <v>129</v>
      </c>
      <c r="C58" t="s">
        <v>130</v>
      </c>
      <c r="D58" t="s">
        <v>178</v>
      </c>
      <c r="F58" s="1" t="s">
        <v>188</v>
      </c>
      <c r="H58" s="15"/>
      <c r="I58" s="4">
        <f t="shared" si="4"/>
        <v>0</v>
      </c>
    </row>
    <row r="59" ht="15.75" customHeight="1">
      <c r="H59" s="15"/>
    </row>
    <row r="60" ht="15.75" customHeight="1">
      <c r="A60" s="2" t="s">
        <v>85</v>
      </c>
    </row>
    <row r="61" spans="1:10" ht="15.75" customHeight="1">
      <c r="A61" t="s">
        <v>86</v>
      </c>
      <c r="C61" t="s">
        <v>139</v>
      </c>
      <c r="D61" t="s">
        <v>136</v>
      </c>
      <c r="E61" s="1" t="s">
        <v>137</v>
      </c>
      <c r="F61" s="1" t="s">
        <v>188</v>
      </c>
      <c r="G61" s="1">
        <v>1</v>
      </c>
      <c r="H61" s="4">
        <v>70</v>
      </c>
      <c r="I61" s="4">
        <f t="shared" si="4"/>
        <v>70</v>
      </c>
      <c r="J61" s="12" t="s">
        <v>138</v>
      </c>
    </row>
    <row r="62" spans="1:9" ht="15.75" customHeight="1">
      <c r="A62" t="s">
        <v>161</v>
      </c>
      <c r="C62" t="s">
        <v>141</v>
      </c>
      <c r="D62" t="s">
        <v>50</v>
      </c>
      <c r="E62" s="1" t="s">
        <v>135</v>
      </c>
      <c r="F62" s="1" t="s">
        <v>188</v>
      </c>
      <c r="G62" s="1">
        <v>6</v>
      </c>
      <c r="H62" s="4">
        <v>1.4</v>
      </c>
      <c r="I62" s="4">
        <f t="shared" si="4"/>
        <v>8.399999999999999</v>
      </c>
    </row>
    <row r="63" spans="1:9" ht="15.75" customHeight="1">
      <c r="A63" t="s">
        <v>82</v>
      </c>
      <c r="C63" t="s">
        <v>142</v>
      </c>
      <c r="D63" t="s">
        <v>144</v>
      </c>
      <c r="E63" s="1" t="s">
        <v>143</v>
      </c>
      <c r="F63" s="1" t="s">
        <v>188</v>
      </c>
      <c r="G63" s="1">
        <v>1</v>
      </c>
      <c r="H63" s="4">
        <v>1.1</v>
      </c>
      <c r="I63" s="4">
        <f t="shared" si="4"/>
        <v>1.1</v>
      </c>
    </row>
    <row r="64" spans="1:9" ht="15.75" customHeight="1">
      <c r="A64" t="s">
        <v>83</v>
      </c>
      <c r="C64" t="s">
        <v>145</v>
      </c>
      <c r="D64" t="s">
        <v>50</v>
      </c>
      <c r="E64" s="1" t="s">
        <v>140</v>
      </c>
      <c r="F64" s="1" t="s">
        <v>188</v>
      </c>
      <c r="G64" s="1">
        <v>1</v>
      </c>
      <c r="H64" s="4">
        <v>2.02</v>
      </c>
      <c r="I64" s="4">
        <f t="shared" si="4"/>
        <v>2.02</v>
      </c>
    </row>
    <row r="65" spans="1:9" ht="15.75" customHeight="1">
      <c r="A65" t="s">
        <v>126</v>
      </c>
      <c r="B65" t="s">
        <v>92</v>
      </c>
      <c r="C65" t="s">
        <v>148</v>
      </c>
      <c r="D65" t="s">
        <v>144</v>
      </c>
      <c r="E65" s="1" t="s">
        <v>147</v>
      </c>
      <c r="F65" s="1" t="s">
        <v>188</v>
      </c>
      <c r="G65" s="1">
        <v>1</v>
      </c>
      <c r="H65" s="4">
        <v>13.58</v>
      </c>
      <c r="I65" s="4">
        <f t="shared" si="4"/>
        <v>13.58</v>
      </c>
    </row>
    <row r="66" spans="1:9" s="7" customFormat="1" ht="15.75" customHeight="1">
      <c r="A66" s="7" t="s">
        <v>127</v>
      </c>
      <c r="B66" s="7" t="s">
        <v>128</v>
      </c>
      <c r="C66" s="7" t="s">
        <v>149</v>
      </c>
      <c r="D66" s="7" t="s">
        <v>144</v>
      </c>
      <c r="E66" s="7" t="s">
        <v>146</v>
      </c>
      <c r="F66" s="1" t="s">
        <v>188</v>
      </c>
      <c r="H66" s="11">
        <v>13.58</v>
      </c>
      <c r="I66" s="4">
        <f t="shared" si="4"/>
        <v>0</v>
      </c>
    </row>
    <row r="67" spans="1:9" ht="15.75" customHeight="1">
      <c r="A67" t="s">
        <v>91</v>
      </c>
      <c r="B67" t="s">
        <v>151</v>
      </c>
      <c r="C67" t="s">
        <v>159</v>
      </c>
      <c r="D67" t="s">
        <v>50</v>
      </c>
      <c r="E67" s="1">
        <v>4144600</v>
      </c>
      <c r="F67" s="1" t="s">
        <v>188</v>
      </c>
      <c r="G67" s="1">
        <v>1</v>
      </c>
      <c r="H67" s="4">
        <v>13.29</v>
      </c>
      <c r="I67" s="4">
        <f t="shared" si="4"/>
        <v>13.29</v>
      </c>
    </row>
    <row r="68" spans="1:9" ht="15.75" customHeight="1">
      <c r="A68" t="s">
        <v>160</v>
      </c>
      <c r="B68" t="s">
        <v>157</v>
      </c>
      <c r="C68" t="s">
        <v>158</v>
      </c>
      <c r="D68" t="s">
        <v>150</v>
      </c>
      <c r="E68" s="1" t="s">
        <v>156</v>
      </c>
      <c r="F68" s="1" t="s">
        <v>188</v>
      </c>
      <c r="G68" s="1">
        <v>2</v>
      </c>
      <c r="H68" s="4">
        <v>1.68</v>
      </c>
      <c r="I68" s="4">
        <f t="shared" si="4"/>
        <v>3.36</v>
      </c>
    </row>
    <row r="69" spans="1:9" ht="15.75" customHeight="1">
      <c r="A69" t="s">
        <v>106</v>
      </c>
      <c r="B69" t="s">
        <v>131</v>
      </c>
      <c r="C69" t="s">
        <v>24</v>
      </c>
      <c r="D69" t="s">
        <v>50</v>
      </c>
      <c r="E69" s="1" t="s">
        <v>170</v>
      </c>
      <c r="F69" s="1" t="s">
        <v>188</v>
      </c>
      <c r="G69" s="1">
        <v>1</v>
      </c>
      <c r="H69" s="4">
        <v>0.2</v>
      </c>
      <c r="I69" s="4">
        <f t="shared" si="4"/>
        <v>0.2</v>
      </c>
    </row>
    <row r="70" spans="1:10" ht="15.75" customHeight="1">
      <c r="A70" t="s">
        <v>179</v>
      </c>
      <c r="B70" t="s">
        <v>180</v>
      </c>
      <c r="C70" t="s">
        <v>181</v>
      </c>
      <c r="D70" t="s">
        <v>182</v>
      </c>
      <c r="E70" s="1" t="s">
        <v>183</v>
      </c>
      <c r="F70" s="1" t="s">
        <v>188</v>
      </c>
      <c r="G70" s="20">
        <v>1</v>
      </c>
      <c r="H70" s="4">
        <v>1.43</v>
      </c>
      <c r="I70" s="4">
        <f t="shared" si="4"/>
        <v>1.43</v>
      </c>
      <c r="J70" s="4"/>
    </row>
    <row r="72" spans="5:9" ht="15.75" customHeight="1">
      <c r="E72"/>
      <c r="F72" s="17"/>
      <c r="G72" s="18"/>
      <c r="H72" s="19"/>
      <c r="I72" s="19"/>
    </row>
    <row r="74" ht="15.75" customHeight="1">
      <c r="A74" s="2" t="s">
        <v>125</v>
      </c>
    </row>
    <row r="75" spans="1:9" ht="15.75" customHeight="1">
      <c r="A75" t="s">
        <v>93</v>
      </c>
      <c r="B75" s="21" t="s">
        <v>152</v>
      </c>
      <c r="D75" t="s">
        <v>94</v>
      </c>
      <c r="E75" s="1" t="s">
        <v>172</v>
      </c>
      <c r="F75" s="1">
        <v>1</v>
      </c>
      <c r="G75" s="1">
        <v>2</v>
      </c>
      <c r="H75" s="4">
        <v>30</v>
      </c>
      <c r="I75" s="4">
        <f t="shared" si="4"/>
        <v>60</v>
      </c>
    </row>
    <row r="76" spans="1:9" ht="15.75" customHeight="1">
      <c r="A76" t="s">
        <v>133</v>
      </c>
      <c r="B76" t="s">
        <v>189</v>
      </c>
      <c r="D76" t="s">
        <v>50</v>
      </c>
      <c r="E76" s="1" t="s">
        <v>171</v>
      </c>
      <c r="G76" s="1">
        <v>1</v>
      </c>
      <c r="H76" s="4">
        <v>0.74</v>
      </c>
      <c r="I76" s="4">
        <f t="shared" si="4"/>
        <v>0.74</v>
      </c>
    </row>
    <row r="77" spans="1:9" ht="15.75" customHeight="1">
      <c r="A77" t="s">
        <v>134</v>
      </c>
      <c r="B77" t="s">
        <v>190</v>
      </c>
      <c r="D77" t="s">
        <v>50</v>
      </c>
      <c r="E77" s="1">
        <v>522636</v>
      </c>
      <c r="G77" s="1">
        <v>10</v>
      </c>
      <c r="H77" s="4">
        <v>0.11</v>
      </c>
      <c r="I77" s="4">
        <f t="shared" si="4"/>
        <v>1.1</v>
      </c>
    </row>
    <row r="81" spans="8:9" ht="19.5" customHeight="1">
      <c r="H81" s="15" t="s">
        <v>11</v>
      </c>
      <c r="I81" s="15">
        <f>SUM(I32:I80)</f>
        <v>180.26999999999998</v>
      </c>
    </row>
    <row r="83" ht="15.75" customHeight="1">
      <c r="A83" t="s">
        <v>162</v>
      </c>
    </row>
    <row r="84" ht="15.75" customHeight="1">
      <c r="A84" t="s">
        <v>163</v>
      </c>
    </row>
  </sheetData>
  <printOptions/>
  <pageMargins left="0.38" right="0.22" top="0.33" bottom="0.4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Builder Group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CTaylor</dc:creator>
  <cp:keywords/>
  <dc:description/>
  <cp:lastModifiedBy>CTaylor</cp:lastModifiedBy>
  <cp:lastPrinted>2004-09-13T15:56:44Z</cp:lastPrinted>
  <dcterms:created xsi:type="dcterms:W3CDTF">2004-09-08T11:51:02Z</dcterms:created>
  <dcterms:modified xsi:type="dcterms:W3CDTF">2005-02-07T14:07:49Z</dcterms:modified>
  <cp:category/>
  <cp:version/>
  <cp:contentType/>
  <cp:contentStatus/>
</cp:coreProperties>
</file>